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Plan1" sheetId="1" r:id="rId1"/>
  </sheets>
  <definedNames>
    <definedName name="_xlnm.Print_Area" localSheetId="0">Plan1!$A$1:$F$31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 l="1"/>
  <c r="D16" i="1"/>
  <c r="D14" i="1" s="1"/>
  <c r="D22" i="1" s="1"/>
  <c r="D11" i="1"/>
  <c r="D10" i="1"/>
  <c r="D21" i="1" s="1"/>
  <c r="D23" i="1" l="1"/>
</calcChain>
</file>

<file path=xl/sharedStrings.xml><?xml version="1.0" encoding="utf-8"?>
<sst xmlns="http://schemas.openxmlformats.org/spreadsheetml/2006/main" count="51" uniqueCount="37">
  <si>
    <t>BDI (CONFORME ACÓRDÃO Nº 2622/13 e LEI Nº 13.161 DE 31/08/15)</t>
  </si>
  <si>
    <t>DISCRIMINAÇÃO DAS PARCELAS</t>
  </si>
  <si>
    <t>SIGLA</t>
  </si>
  <si>
    <t>PROJETOS</t>
  </si>
  <si>
    <t>INCIDÊNCIA</t>
  </si>
  <si>
    <t>CUSTO DIRETO</t>
  </si>
  <si>
    <t>CD</t>
  </si>
  <si>
    <t>ADMINISTRAÇÃO CENTRAL</t>
  </si>
  <si>
    <t>AC</t>
  </si>
  <si>
    <t>LUCRO</t>
  </si>
  <si>
    <t>L</t>
  </si>
  <si>
    <t>DESPESAS FINANCEIRAS</t>
  </si>
  <si>
    <t>DF</t>
  </si>
  <si>
    <t>SEGUROS, GARANTIAS E RISCO</t>
  </si>
  <si>
    <t>SEGUROS</t>
  </si>
  <si>
    <t>S</t>
  </si>
  <si>
    <t>GARANTIAS</t>
  </si>
  <si>
    <t>G</t>
  </si>
  <si>
    <t>RISCO(*)</t>
  </si>
  <si>
    <t>R</t>
  </si>
  <si>
    <t>TRIBUTOS</t>
  </si>
  <si>
    <t>I</t>
  </si>
  <si>
    <t>PV</t>
  </si>
  <si>
    <t>ISS</t>
  </si>
  <si>
    <t>PIS</t>
  </si>
  <si>
    <t>COFINS</t>
  </si>
  <si>
    <t>FÓRMULA DO BDI</t>
  </si>
  <si>
    <t>BDI      =</t>
  </si>
  <si>
    <t>(1 + (AC + S + G + R)) x (1 + DF) x  (1 + L)</t>
  </si>
  <si>
    <t>(1 - (I + CPRB))</t>
  </si>
  <si>
    <t>BDI(NUMERADOR)</t>
  </si>
  <si>
    <t>BDI(DENOMINADOR)</t>
  </si>
  <si>
    <t>ENGENHEIRO CIVIL</t>
  </si>
  <si>
    <t>MUNICÍPIO: SÃO SEBASTIÃO DA BELA VISTA - MG</t>
  </si>
  <si>
    <t>MARCIO MONTEIRO</t>
  </si>
  <si>
    <t>CREA 51.531/D</t>
  </si>
  <si>
    <t>REFORMA DA PRAÇA ERASMO CABRAL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</si>
</sst>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Eras Demi ITC"/>
      <family val="2"/>
    </font>
    <font>
      <sz val="10"/>
      <name val="Arial"/>
      <family val="2"/>
    </font>
    <font>
      <sz val="12"/>
      <name val="Arial Black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10" fontId="5" fillId="0" borderId="4" xfId="1" applyNumberFormat="1" applyFont="1" applyBorder="1" applyAlignment="1">
      <alignment horizontal="left" vertical="center" wrapText="1"/>
    </xf>
    <xf numFmtId="10" fontId="6" fillId="0" borderId="2" xfId="1" applyNumberFormat="1" applyFont="1" applyBorder="1" applyAlignment="1">
      <alignment horizontal="center" vertical="center"/>
    </xf>
    <xf numFmtId="10" fontId="5" fillId="0" borderId="4" xfId="2" applyNumberFormat="1" applyFont="1" applyBorder="1" applyAlignment="1">
      <alignment horizontal="right" vertical="center"/>
    </xf>
    <xf numFmtId="164" fontId="5" fillId="0" borderId="4" xfId="2" applyNumberFormat="1" applyFont="1" applyBorder="1" applyAlignment="1">
      <alignment horizontal="center" vertical="center"/>
    </xf>
    <xf numFmtId="10" fontId="5" fillId="0" borderId="4" xfId="2" applyNumberFormat="1" applyFont="1" applyFill="1" applyBorder="1" applyAlignment="1">
      <alignment horizontal="right" vertical="center"/>
    </xf>
    <xf numFmtId="10" fontId="5" fillId="0" borderId="2" xfId="1" applyNumberFormat="1" applyFont="1" applyBorder="1" applyAlignment="1">
      <alignment horizontal="center" vertical="center"/>
    </xf>
    <xf numFmtId="10" fontId="6" fillId="0" borderId="4" xfId="2" applyNumberFormat="1" applyFont="1" applyFill="1" applyBorder="1" applyAlignment="1">
      <alignment horizontal="right" vertical="center"/>
    </xf>
    <xf numFmtId="164" fontId="6" fillId="0" borderId="4" xfId="2" applyNumberFormat="1" applyFont="1" applyBorder="1" applyAlignment="1">
      <alignment horizontal="center" vertical="center"/>
    </xf>
    <xf numFmtId="10" fontId="5" fillId="4" borderId="4" xfId="2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vertical="center"/>
    </xf>
    <xf numFmtId="10" fontId="8" fillId="0" borderId="3" xfId="2" applyNumberFormat="1" applyFont="1" applyBorder="1" applyAlignment="1">
      <alignment vertical="center"/>
    </xf>
    <xf numFmtId="10" fontId="8" fillId="0" borderId="7" xfId="2" applyNumberFormat="1" applyFont="1" applyBorder="1" applyAlignment="1">
      <alignment vertical="center"/>
    </xf>
    <xf numFmtId="10" fontId="8" fillId="0" borderId="8" xfId="2" applyNumberFormat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0" fillId="0" borderId="0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0" fontId="6" fillId="4" borderId="5" xfId="2" applyNumberFormat="1" applyFont="1" applyFill="1" applyBorder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7" xfId="2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Normal" xfId="0" builtinId="0"/>
    <cellStyle name="Normal 10" xfId="1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27</xdr:row>
      <xdr:rowOff>85725</xdr:rowOff>
    </xdr:from>
    <xdr:to>
      <xdr:col>5</xdr:col>
      <xdr:colOff>523876</xdr:colOff>
      <xdr:row>30</xdr:row>
      <xdr:rowOff>108347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1" y="6457950"/>
          <a:ext cx="1524000" cy="594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K9" sqref="K9"/>
    </sheetView>
  </sheetViews>
  <sheetFormatPr defaultRowHeight="15" x14ac:dyDescent="0.25"/>
  <cols>
    <col min="1" max="1" width="5.140625" customWidth="1"/>
    <col min="2" max="2" width="24.140625" customWidth="1"/>
    <col min="4" max="4" width="17.28515625" customWidth="1"/>
    <col min="5" max="5" width="19.28515625" customWidth="1"/>
  </cols>
  <sheetData>
    <row r="1" spans="1:6" ht="16.5" x14ac:dyDescent="0.25">
      <c r="A1" s="27" t="s">
        <v>36</v>
      </c>
      <c r="B1" s="28"/>
      <c r="C1" s="28"/>
      <c r="D1" s="28"/>
      <c r="E1" s="28"/>
      <c r="F1" s="29"/>
    </row>
    <row r="2" spans="1:6" ht="16.5" x14ac:dyDescent="0.25">
      <c r="A2" s="43" t="s">
        <v>33</v>
      </c>
      <c r="B2" s="44"/>
      <c r="C2" s="44"/>
      <c r="D2" s="44"/>
      <c r="E2" s="44"/>
      <c r="F2" s="45"/>
    </row>
    <row r="3" spans="1:6" ht="16.5" x14ac:dyDescent="0.25">
      <c r="A3" s="43"/>
      <c r="B3" s="44"/>
      <c r="C3" s="44"/>
      <c r="D3" s="44"/>
      <c r="E3" s="44"/>
      <c r="F3" s="45"/>
    </row>
    <row r="4" spans="1:6" ht="19.5" x14ac:dyDescent="0.25">
      <c r="A4" s="24"/>
      <c r="B4" s="31" t="s">
        <v>0</v>
      </c>
      <c r="C4" s="32"/>
      <c r="D4" s="32"/>
      <c r="E4" s="33"/>
      <c r="F4" s="25"/>
    </row>
    <row r="5" spans="1:6" ht="45.75" customHeight="1" x14ac:dyDescent="0.25">
      <c r="A5" s="24"/>
      <c r="B5" s="1" t="s">
        <v>1</v>
      </c>
      <c r="C5" s="2" t="s">
        <v>2</v>
      </c>
      <c r="D5" s="2" t="s">
        <v>3</v>
      </c>
      <c r="E5" s="1" t="s">
        <v>4</v>
      </c>
      <c r="F5" s="25"/>
    </row>
    <row r="6" spans="1:6" x14ac:dyDescent="0.25">
      <c r="A6" s="24"/>
      <c r="B6" s="3" t="s">
        <v>5</v>
      </c>
      <c r="C6" s="4" t="s">
        <v>6</v>
      </c>
      <c r="D6" s="5">
        <v>1</v>
      </c>
      <c r="E6" s="6"/>
      <c r="F6" s="25"/>
    </row>
    <row r="7" spans="1:6" ht="29.25" customHeight="1" x14ac:dyDescent="0.25">
      <c r="A7" s="24"/>
      <c r="B7" s="3" t="s">
        <v>7</v>
      </c>
      <c r="C7" s="4" t="s">
        <v>8</v>
      </c>
      <c r="D7" s="7">
        <v>2.3900000000000001E-2</v>
      </c>
      <c r="E7" s="6" t="s">
        <v>6</v>
      </c>
      <c r="F7" s="25"/>
    </row>
    <row r="8" spans="1:6" x14ac:dyDescent="0.25">
      <c r="A8" s="24"/>
      <c r="B8" s="3" t="s">
        <v>9</v>
      </c>
      <c r="C8" s="4" t="s">
        <v>10</v>
      </c>
      <c r="D8" s="7">
        <f>6.12%</f>
        <v>6.1200000000000004E-2</v>
      </c>
      <c r="E8" s="6" t="s">
        <v>6</v>
      </c>
      <c r="F8" s="25"/>
    </row>
    <row r="9" spans="1:6" ht="35.25" customHeight="1" x14ac:dyDescent="0.25">
      <c r="A9" s="24"/>
      <c r="B9" s="3" t="s">
        <v>11</v>
      </c>
      <c r="C9" s="4" t="s">
        <v>12</v>
      </c>
      <c r="D9" s="7">
        <v>9.4000000000000004E-3</v>
      </c>
      <c r="E9" s="6" t="s">
        <v>6</v>
      </c>
      <c r="F9" s="25"/>
    </row>
    <row r="10" spans="1:6" ht="37.5" customHeight="1" x14ac:dyDescent="0.25">
      <c r="A10" s="24"/>
      <c r="B10" s="3" t="s">
        <v>13</v>
      </c>
      <c r="C10" s="8"/>
      <c r="D10" s="9">
        <f>SUM(D11:D13)</f>
        <v>6.4849999999999994E-3</v>
      </c>
      <c r="E10" s="10" t="s">
        <v>6</v>
      </c>
      <c r="F10" s="25"/>
    </row>
    <row r="11" spans="1:6" x14ac:dyDescent="0.25">
      <c r="A11" s="24"/>
      <c r="B11" s="3" t="s">
        <v>14</v>
      </c>
      <c r="C11" s="4" t="s">
        <v>15</v>
      </c>
      <c r="D11" s="7">
        <f>0.41%*0.85</f>
        <v>3.4849999999999994E-3</v>
      </c>
      <c r="E11" s="6" t="s">
        <v>6</v>
      </c>
      <c r="F11" s="25"/>
    </row>
    <row r="12" spans="1:6" x14ac:dyDescent="0.25">
      <c r="A12" s="24"/>
      <c r="B12" s="3" t="s">
        <v>16</v>
      </c>
      <c r="C12" s="4" t="s">
        <v>17</v>
      </c>
      <c r="D12" s="7">
        <v>3.0000000000000001E-3</v>
      </c>
      <c r="E12" s="6" t="s">
        <v>6</v>
      </c>
      <c r="F12" s="25"/>
    </row>
    <row r="13" spans="1:6" x14ac:dyDescent="0.25">
      <c r="A13" s="24"/>
      <c r="B13" s="3" t="s">
        <v>18</v>
      </c>
      <c r="C13" s="4" t="s">
        <v>19</v>
      </c>
      <c r="D13" s="7"/>
      <c r="E13" s="6" t="s">
        <v>6</v>
      </c>
      <c r="F13" s="25"/>
    </row>
    <row r="14" spans="1:6" x14ac:dyDescent="0.25">
      <c r="A14" s="24"/>
      <c r="B14" s="3" t="s">
        <v>20</v>
      </c>
      <c r="C14" s="4" t="s">
        <v>21</v>
      </c>
      <c r="D14" s="9">
        <f>SUM(D15:D17)</f>
        <v>0.124</v>
      </c>
      <c r="E14" s="10" t="s">
        <v>22</v>
      </c>
      <c r="F14" s="25"/>
    </row>
    <row r="15" spans="1:6" x14ac:dyDescent="0.25">
      <c r="A15" s="24"/>
      <c r="B15" s="3" t="s">
        <v>23</v>
      </c>
      <c r="C15" s="8" t="s">
        <v>23</v>
      </c>
      <c r="D15" s="11">
        <v>0.05</v>
      </c>
      <c r="E15" s="6" t="s">
        <v>22</v>
      </c>
      <c r="F15" s="25"/>
    </row>
    <row r="16" spans="1:6" x14ac:dyDescent="0.25">
      <c r="A16" s="24"/>
      <c r="B16" s="3" t="s">
        <v>24</v>
      </c>
      <c r="C16" s="8" t="s">
        <v>24</v>
      </c>
      <c r="D16" s="5">
        <f>1.65%*0.8</f>
        <v>1.3200000000000002E-2</v>
      </c>
      <c r="E16" s="6" t="s">
        <v>22</v>
      </c>
      <c r="F16" s="25"/>
    </row>
    <row r="17" spans="1:6" x14ac:dyDescent="0.25">
      <c r="A17" s="24"/>
      <c r="B17" s="3" t="s">
        <v>25</v>
      </c>
      <c r="C17" s="8" t="s">
        <v>25</v>
      </c>
      <c r="D17" s="5">
        <f>7.6%*0.8</f>
        <v>6.08E-2</v>
      </c>
      <c r="E17" s="6" t="s">
        <v>22</v>
      </c>
      <c r="F17" s="25"/>
    </row>
    <row r="18" spans="1:6" x14ac:dyDescent="0.25">
      <c r="A18" s="24"/>
      <c r="B18" s="34"/>
      <c r="C18" s="35"/>
      <c r="D18" s="35"/>
      <c r="E18" s="36"/>
      <c r="F18" s="25"/>
    </row>
    <row r="19" spans="1:6" x14ac:dyDescent="0.25">
      <c r="A19" s="24"/>
      <c r="B19" s="37" t="s">
        <v>26</v>
      </c>
      <c r="C19" s="38" t="s">
        <v>27</v>
      </c>
      <c r="D19" s="39" t="s">
        <v>28</v>
      </c>
      <c r="E19" s="40"/>
      <c r="F19" s="25"/>
    </row>
    <row r="20" spans="1:6" x14ac:dyDescent="0.25">
      <c r="A20" s="24"/>
      <c r="B20" s="37"/>
      <c r="C20" s="38"/>
      <c r="D20" s="41" t="s">
        <v>29</v>
      </c>
      <c r="E20" s="42"/>
      <c r="F20" s="25"/>
    </row>
    <row r="21" spans="1:6" x14ac:dyDescent="0.25">
      <c r="A21" s="24"/>
      <c r="B21" s="12"/>
      <c r="C21" s="13" t="s">
        <v>30</v>
      </c>
      <c r="D21" s="14">
        <f>(1+(D7+D10))*(1+D9)*(1+D8)-1</f>
        <v>0.10372294088280021</v>
      </c>
      <c r="E21" s="15"/>
      <c r="F21" s="25"/>
    </row>
    <row r="22" spans="1:6" x14ac:dyDescent="0.25">
      <c r="A22" s="24"/>
      <c r="B22" s="12"/>
      <c r="C22" s="13" t="s">
        <v>31</v>
      </c>
      <c r="D22" s="16">
        <f>(1-(D14))</f>
        <v>0.876</v>
      </c>
      <c r="E22" s="17"/>
      <c r="F22" s="25"/>
    </row>
    <row r="23" spans="1:6" x14ac:dyDescent="0.25">
      <c r="A23" s="24"/>
      <c r="B23" s="18"/>
      <c r="C23" s="38" t="s">
        <v>27</v>
      </c>
      <c r="D23" s="46">
        <f>(1+D21)/D22-1</f>
        <v>0.25995769507168975</v>
      </c>
      <c r="E23" s="47"/>
      <c r="F23" s="25"/>
    </row>
    <row r="24" spans="1:6" x14ac:dyDescent="0.25">
      <c r="A24" s="24"/>
      <c r="B24" s="19"/>
      <c r="C24" s="38"/>
      <c r="D24" s="48"/>
      <c r="E24" s="49"/>
      <c r="F24" s="25"/>
    </row>
    <row r="25" spans="1:6" x14ac:dyDescent="0.25">
      <c r="A25" s="24"/>
      <c r="B25" s="20"/>
      <c r="C25" s="20"/>
      <c r="D25" s="20"/>
      <c r="E25" s="20"/>
      <c r="F25" s="25"/>
    </row>
    <row r="26" spans="1:6" x14ac:dyDescent="0.25">
      <c r="A26" s="24"/>
      <c r="B26" s="30"/>
      <c r="C26" s="30"/>
      <c r="D26" s="30"/>
      <c r="E26" s="30"/>
      <c r="F26" s="25"/>
    </row>
    <row r="27" spans="1:6" x14ac:dyDescent="0.25">
      <c r="A27" s="50" t="s">
        <v>34</v>
      </c>
      <c r="B27" s="51"/>
      <c r="C27" s="51"/>
      <c r="D27" s="51"/>
      <c r="E27" s="51"/>
      <c r="F27" s="25"/>
    </row>
    <row r="28" spans="1:6" x14ac:dyDescent="0.25">
      <c r="A28" s="24" t="s">
        <v>32</v>
      </c>
      <c r="B28" s="30"/>
      <c r="C28" s="30"/>
      <c r="D28" s="30"/>
      <c r="E28" s="30"/>
      <c r="F28" s="25"/>
    </row>
    <row r="29" spans="1:6" x14ac:dyDescent="0.25">
      <c r="A29" s="24" t="s">
        <v>35</v>
      </c>
      <c r="B29" s="30"/>
      <c r="C29" s="30"/>
      <c r="D29" s="30"/>
      <c r="E29" s="30"/>
      <c r="F29" s="25"/>
    </row>
    <row r="30" spans="1:6" x14ac:dyDescent="0.25">
      <c r="A30" s="21"/>
      <c r="B30" s="20"/>
      <c r="C30" s="20"/>
      <c r="D30" s="20"/>
      <c r="E30" s="20"/>
      <c r="F30" s="25"/>
    </row>
    <row r="31" spans="1:6" ht="15.75" thickBot="1" x14ac:dyDescent="0.3">
      <c r="A31" s="22"/>
      <c r="B31" s="23"/>
      <c r="C31" s="23"/>
      <c r="D31" s="23"/>
      <c r="E31" s="23"/>
      <c r="F31" s="26"/>
    </row>
  </sheetData>
  <mergeCells count="17">
    <mergeCell ref="A3:F3"/>
    <mergeCell ref="A4:A25"/>
    <mergeCell ref="F4:F31"/>
    <mergeCell ref="A1:F1"/>
    <mergeCell ref="A29:E29"/>
    <mergeCell ref="B4:E4"/>
    <mergeCell ref="B18:E18"/>
    <mergeCell ref="B19:B20"/>
    <mergeCell ref="C19:C20"/>
    <mergeCell ref="D19:E19"/>
    <mergeCell ref="D20:E20"/>
    <mergeCell ref="A2:F2"/>
    <mergeCell ref="C23:C24"/>
    <mergeCell ref="D23:E24"/>
    <mergeCell ref="A26:E26"/>
    <mergeCell ref="A27:E27"/>
    <mergeCell ref="A28:E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Melo</dc:creator>
  <cp:lastModifiedBy>Licitação 2</cp:lastModifiedBy>
  <cp:lastPrinted>2020-08-20T13:44:51Z</cp:lastPrinted>
  <dcterms:created xsi:type="dcterms:W3CDTF">2020-06-23T12:13:10Z</dcterms:created>
  <dcterms:modified xsi:type="dcterms:W3CDTF">2020-08-31T11:58:31Z</dcterms:modified>
</cp:coreProperties>
</file>